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184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L16"/>
  <c r="F16"/>
  <c r="G16"/>
  <c r="H16"/>
  <c r="I16"/>
  <c r="I46"/>
  <c r="J16"/>
  <c r="K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6"/>
  <c r="J46"/>
  <c r="D3" i="22"/>
  <c r="G46" i="15"/>
  <c r="K45"/>
  <c r="J45"/>
  <c r="D7" i="22"/>
  <c r="I45" i="15"/>
  <c r="H45"/>
  <c r="H46"/>
  <c r="G45"/>
  <c r="F45"/>
  <c r="E45"/>
  <c r="L45"/>
  <c r="F46"/>
  <c r="D9" i="22"/>
  <c r="D8"/>
  <c r="E46" i="15"/>
  <c r="L46"/>
  <c r="D10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<sst xmlns="http://schemas.openxmlformats.org/spreadsheetml/2006/main" count="295" uniqueCount="222">
  <si>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</si>
  <si>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</si>
  <si>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</si>
  <si>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</si>
  <si>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</si>
  <si>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</si>
  <si>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</si>
  <si>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</si>
  <si>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</si>
  <si>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</si>
  <si>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</si>
  <si>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</si>
  <si>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</si>
  <si>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</si>
  <si>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</si>
  <si>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</si>
  <si>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</si>
  <si>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</si>
  <si>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</si>
  <si>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</si>
  <si>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</si>
  <si>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</si>
  <si>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</si>
  <si>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</si>
  <si>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</si>
  <si>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</si>
  <si>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</si>
  <si>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</si>
  <si>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</si>
  <si>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</si>
  <si>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</si>
  <si>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</si>
  <si>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</si>
  <si>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</si>
  <si>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</si>
  <si>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</si>
  <si>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</si>
  <si>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</si>
  <si>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</si>
  <si>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</si>
  <si>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</si>
  <si>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</si>
  <si>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</si>
  <si>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</si>
  <si>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</si>
  <si>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</si>
  <si>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</si>
  <si>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</si>
  <si>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</si>
  <si>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</si>
  <si>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</si>
  <si>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</si>
  <si>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</si>
  <si>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</si>
  <si>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</si>
  <si>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</si>
  <si>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</si>
  <si>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</si>
  <si>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</si>
  <si>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</si>
  <si>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</si>
  <si>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</si>
  <si>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</si>
  <si>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</si>
  <si>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</si>
  <si>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</si>
  <si>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</si>
  <si>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</si>
  <si>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</si>
  <si>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</si>
  <si>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</si>
  <si>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</si>
  <si>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</si>
  <si>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</si>
  <si>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</si>
  <si>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</si>
  <si>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</si>
  <si>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</si>
  <si>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</si>
  <si>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</si>
  <si>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</si>
  <si>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</si>
  <si>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</si>
  <si>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</si>
  <si>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</si>
  <si>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</si>
  <si>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</si>
  <si>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</si>
  <si>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</si>
  <si>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</si>
  <si>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</si>
  <si>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</si>
  <si>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</si>
  <si>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</si>
  <si>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</si>
  <si>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</si>
  <si>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</si>
  <si>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</si>
  <si>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</si>
  <si>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</si>
  <si>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</si>
  <si>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</si>
  <si>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</si>
  <si>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</si>
  <si>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</si>
  <si>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</si>
  <si>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</si>
  <si>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</si>
  <si>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</si>
  <si>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</si>
  <si>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</si>
  <si>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</si>
  <si>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</si>
  <si>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</si>
  <si>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</si>
  <si>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</si>
  <si>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</si>
  <si>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</si>
  <si>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</si>
  <si>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</si>
  <si>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</si>
  <si>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</si>
  <si>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</si>
  <si>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</si>
  <si>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</si>
  <si>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</si>
  <si>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</si>
  <si>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</si>
  <si>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</si>
  <si>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</si>
  <si>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</si>
  <si>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</si>
  <si>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</si>
  <si>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</si>
  <si>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</si>
  <si>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</si>
  <si>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</si>
  <si>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</si>
  <si>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</si>
  <si>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</si>
  <si>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</si>
  <si>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</si>
  <si>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</si>
  <si>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</si>
  <si>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</si>
  <si>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</si>
  <si>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</si>
  <si>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</si>
  <si>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</si>
  <si>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</si>
  <si>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</si>
  <si>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</si>
  <si>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</si>
  <si>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</si>
  <si>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</si>
  <si>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</si>
  <si>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</si>
  <si>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</si>
  <si>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</si>
  <si>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</si>
  <si>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</si>
  <si>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</si>
  <si>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</si>
  <si>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</si>
  <si>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</si>
  <si>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</si>
  <si>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</si>
  <si>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</si>
  <si>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</si>
  <si>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</si>
  <si>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</si>
  <si>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</si>
  <si>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</si>
  <si>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</si>
  <si>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</si>
  <si>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</si>
  <si>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</si>
  <si>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</si>
  <si>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</si>
  <si>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</si>
  <si>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</si>
  <si>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</si>
  <si>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</si>
  <si>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</si>
  <si>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</si>
  <si>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</si>
  <si>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</si>
  <si>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</si>
  <si>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</si>
  <si>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</si>
  <si>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</si>
  <si>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</si>
  <si>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</si>
  <si>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</si>
  <si>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</si>
  <si>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</si>
  <si>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</si>
  <si>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</si>
  <si>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</si>
  <si>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</si>
  <si>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</si>
  <si>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</si>
  <si>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</si>
  <si>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</si>
  <si>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</si>
  <si>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</si>
  <si>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</si>
  <si>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</si>
  <si>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</si>
  <si>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</si>
  <si>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</si>
  <si>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</si>
  <si>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Болехівський міський суд Івано-Франківської області</t>
  </si>
  <si>
    <t>77202.м. Болехів.вул. Коновальця 34 а</t>
  </si>
  <si>
    <t>Доручення судів України / іноземних судів</t>
  </si>
  <si>
    <t xml:space="preserve">Розглянуто справ судом присяжних </t>
  </si>
  <si>
    <t xml:space="preserve">О.С. Головенко </t>
  </si>
  <si>
    <t xml:space="preserve">В.М. Барабаш </t>
  </si>
  <si>
    <t>(03437)3- 40-48</t>
  </si>
  <si>
    <t>(03437)3-46-21</t>
  </si>
  <si>
    <t>inbox@blm.if.court.ua</t>
  </si>
  <si>
    <t>5 січня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</si>
</sst>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>
      <c r="B4" s="124"/>
      <c r="C4" s="124"/>
      <c r="D4" s="124"/>
      <c r="E4" s="124"/>
      <c r="F4" s="124"/>
      <c r="G4" s="124"/>
      <c r="H4" s="124"/>
    </row>
    <row r="5" spans="1:8" ht="18.95" customHeight="1">
      <c r="B5" s="123"/>
      <c r="C5" s="123"/>
      <c r="D5" s="123"/>
      <c r="E5" s="123"/>
      <c r="F5" s="123"/>
      <c r="G5" s="123"/>
      <c r="H5" s="123"/>
    </row>
    <row r="6" spans="1:8" ht="18.95" customHeight="1">
      <c r="B6" s="12"/>
      <c r="C6" s="123" t="s">
        <v>211</v>
      </c>
      <c r="D6" s="123"/>
      <c r="E6" s="123"/>
      <c r="F6" s="123"/>
      <c r="G6" s="123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8" t="s">
        <v>19</v>
      </c>
      <c r="C18" s="129"/>
      <c r="D18" s="130"/>
      <c r="E18" s="155"/>
    </row>
    <row r="19" spans="1:9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&amp;C&amp;L36696873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E6" sqref="E6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33</v>
      </c>
      <c r="F6" s="103">
        <v>23</v>
      </c>
      <c r="G6" s="103"/>
      <c r="H6" s="103">
        <v>19</v>
      </c>
      <c r="I6" s="121" t="s">
        <v>210</v>
      </c>
      <c r="J6" s="103">
        <v>14</v>
      </c>
      <c r="K6" s="84">
        <v>5</v>
      </c>
      <c r="L6" s="91">
        <f t="shared" ref="L6:L46" si="0">E6-F6</f>
        <v>10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9</v>
      </c>
      <c r="F7" s="103">
        <v>8</v>
      </c>
      <c r="G7" s="103"/>
      <c r="H7" s="103">
        <v>9</v>
      </c>
      <c r="I7" s="103">
        <v>7</v>
      </c>
      <c r="J7" s="103"/>
      <c r="K7" s="84"/>
      <c r="L7" s="91">
        <f t="shared" si="0"/>
        <v>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</v>
      </c>
      <c r="F9" s="103">
        <v>5</v>
      </c>
      <c r="G9" s="103"/>
      <c r="H9" s="85">
        <v>5</v>
      </c>
      <c r="I9" s="103">
        <v>3</v>
      </c>
      <c r="J9" s="103"/>
      <c r="K9" s="84"/>
      <c r="L9" s="91">
        <f t="shared" si="0"/>
        <v>0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t="shared" ref="E16:K16" si="1">SUM(E6:E15)</f>
        <v>47</v>
      </c>
      <c r="F16" s="84">
        <f t="shared" si="1"/>
        <v>36</v>
      </c>
      <c r="G16" s="84">
        <f t="shared" si="1"/>
        <v>0</v>
      </c>
      <c r="H16" s="84">
        <f t="shared" si="1"/>
        <v>33</v>
      </c>
      <c r="I16" s="84">
        <f t="shared" si="1"/>
        <v>10</v>
      </c>
      <c r="J16" s="84">
        <f t="shared" si="1"/>
        <v>14</v>
      </c>
      <c r="K16" s="84">
        <f t="shared" si="1"/>
        <v>5</v>
      </c>
      <c r="L16" s="91">
        <f t="shared" si="0"/>
        <v>11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12</v>
      </c>
      <c r="F17" s="84">
        <v>12</v>
      </c>
      <c r="G17" s="84"/>
      <c r="H17" s="84">
        <v>12</v>
      </c>
      <c r="I17" s="84">
        <v>11</v>
      </c>
      <c r="J17" s="84"/>
      <c r="K17" s="84"/>
      <c r="L17" s="91">
        <f t="shared" si="0"/>
        <v>0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12</v>
      </c>
      <c r="F18" s="84">
        <v>11</v>
      </c>
      <c r="G18" s="84"/>
      <c r="H18" s="84">
        <v>9</v>
      </c>
      <c r="I18" s="84">
        <v>9</v>
      </c>
      <c r="J18" s="84">
        <v>3</v>
      </c>
      <c r="K18" s="84"/>
      <c r="L18" s="91">
        <f t="shared" si="0"/>
        <v>1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14</v>
      </c>
      <c r="F25" s="94">
        <v>13</v>
      </c>
      <c r="G25" s="94"/>
      <c r="H25" s="94">
        <v>11</v>
      </c>
      <c r="I25" s="94">
        <v>9</v>
      </c>
      <c r="J25" s="94">
        <v>3</v>
      </c>
      <c r="K25" s="94"/>
      <c r="L25" s="91">
        <f t="shared" si="0"/>
        <v>1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54</v>
      </c>
      <c r="F26" s="84">
        <v>54</v>
      </c>
      <c r="G26" s="84"/>
      <c r="H26" s="84">
        <v>53</v>
      </c>
      <c r="I26" s="84">
        <v>25</v>
      </c>
      <c r="J26" s="84">
        <v>1</v>
      </c>
      <c r="K26" s="84"/>
      <c r="L26" s="91">
        <f t="shared" si="0"/>
        <v>0</v>
      </c>
    </row>
    <row r="27" spans="1:12" ht="26.25" customHeight="1">
      <c r="A27" s="175"/>
      <c r="B27" s="158" t="s">
        <v>209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139</v>
      </c>
      <c r="F28" s="84">
        <v>137</v>
      </c>
      <c r="G28" s="84"/>
      <c r="H28" s="84">
        <v>136</v>
      </c>
      <c r="I28" s="84">
        <v>127</v>
      </c>
      <c r="J28" s="84">
        <v>3</v>
      </c>
      <c r="K28" s="84"/>
      <c r="L28" s="91">
        <f t="shared" si="0"/>
        <v>2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160</v>
      </c>
      <c r="F29" s="84">
        <v>128</v>
      </c>
      <c r="G29" s="84">
        <v>1</v>
      </c>
      <c r="H29" s="84">
        <v>141</v>
      </c>
      <c r="I29" s="84">
        <v>121</v>
      </c>
      <c r="J29" s="84">
        <v>19</v>
      </c>
      <c r="K29" s="84"/>
      <c r="L29" s="91">
        <f t="shared" si="0"/>
        <v>32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17</v>
      </c>
      <c r="F30" s="84">
        <v>17</v>
      </c>
      <c r="G30" s="84"/>
      <c r="H30" s="84">
        <v>17</v>
      </c>
      <c r="I30" s="84">
        <v>17</v>
      </c>
      <c r="J30" s="84"/>
      <c r="K30" s="84"/>
      <c r="L30" s="91">
        <f t="shared" si="0"/>
        <v>0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18</v>
      </c>
      <c r="F31" s="84">
        <v>17</v>
      </c>
      <c r="G31" s="84"/>
      <c r="H31" s="84">
        <v>16</v>
      </c>
      <c r="I31" s="84">
        <v>15</v>
      </c>
      <c r="J31" s="84">
        <v>2</v>
      </c>
      <c r="K31" s="84"/>
      <c r="L31" s="91">
        <f t="shared" si="0"/>
        <v>1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 t="shared" si="0"/>
        <v>0</v>
      </c>
    </row>
    <row r="33" spans="1:12" ht="26.25" customHeight="1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</v>
      </c>
      <c r="F34" s="84">
        <v>1</v>
      </c>
      <c r="G34" s="84"/>
      <c r="H34" s="84">
        <v>2</v>
      </c>
      <c r="I34" s="84">
        <v>2</v>
      </c>
      <c r="J34" s="84"/>
      <c r="K34" s="84"/>
      <c r="L34" s="91">
        <f t="shared" si="0"/>
        <v>1</v>
      </c>
    </row>
    <row r="35" spans="1:12" ht="18" customHeight="1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15</v>
      </c>
      <c r="F37" s="84">
        <v>14</v>
      </c>
      <c r="G37" s="84"/>
      <c r="H37" s="84">
        <v>13</v>
      </c>
      <c r="I37" s="84">
        <v>8</v>
      </c>
      <c r="J37" s="84">
        <v>2</v>
      </c>
      <c r="K37" s="84"/>
      <c r="L37" s="91">
        <f t="shared" si="0"/>
        <v>1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263</v>
      </c>
      <c r="F40" s="94">
        <v>228</v>
      </c>
      <c r="G40" s="94">
        <v>1</v>
      </c>
      <c r="H40" s="94">
        <v>236</v>
      </c>
      <c r="I40" s="94">
        <v>173</v>
      </c>
      <c r="J40" s="94">
        <v>27</v>
      </c>
      <c r="K40" s="94"/>
      <c r="L40" s="91">
        <f t="shared" si="0"/>
        <v>35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234</v>
      </c>
      <c r="F41" s="84">
        <v>216</v>
      </c>
      <c r="G41" s="84">
        <v>1</v>
      </c>
      <c r="H41" s="84">
        <v>209</v>
      </c>
      <c r="I41" s="121" t="s">
        <v>210</v>
      </c>
      <c r="J41" s="84">
        <v>25</v>
      </c>
      <c r="K41" s="84"/>
      <c r="L41" s="91">
        <f t="shared" si="0"/>
        <v>18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210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10</v>
      </c>
      <c r="F43" s="84">
        <v>10</v>
      </c>
      <c r="G43" s="84"/>
      <c r="H43" s="84">
        <v>8</v>
      </c>
      <c r="I43" s="84">
        <v>7</v>
      </c>
      <c r="J43" s="84">
        <v>2</v>
      </c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246</v>
      </c>
      <c r="F45" s="84">
        <f t="shared" ref="F45:K45" si="2">F41+F43+F44</f>
        <v>228</v>
      </c>
      <c r="G45" s="84">
        <f t="shared" si="2"/>
        <v>1</v>
      </c>
      <c r="H45" s="84">
        <f t="shared" si="2"/>
        <v>219</v>
      </c>
      <c r="I45" s="84">
        <f>I43+I44</f>
        <v>7</v>
      </c>
      <c r="J45" s="84">
        <f t="shared" si="2"/>
        <v>27</v>
      </c>
      <c r="K45" s="84">
        <f t="shared" si="2"/>
        <v>0</v>
      </c>
      <c r="L45" s="91">
        <f t="shared" si="0"/>
        <v>18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570</v>
      </c>
      <c r="F46" s="84">
        <f t="shared" si="3"/>
        <v>505</v>
      </c>
      <c r="G46" s="84">
        <f t="shared" si="3"/>
        <v>2</v>
      </c>
      <c r="H46" s="84">
        <f t="shared" si="3"/>
        <v>499</v>
      </c>
      <c r="I46" s="84">
        <f t="shared" si="3"/>
        <v>199</v>
      </c>
      <c r="J46" s="84">
        <f t="shared" si="3"/>
        <v>71</v>
      </c>
      <c r="K46" s="84">
        <f t="shared" si="3"/>
        <v>5</v>
      </c>
      <c r="L46" s="91">
        <f t="shared" si="0"/>
        <v>65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&amp;R2&amp;C&amp;R2&amp;L36696873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3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2</v>
      </c>
      <c r="I44" s="93"/>
    </row>
    <row r="45" spans="1:9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6</v>
      </c>
    </row>
    <row r="46" spans="1:9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9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&amp;R3&amp;C&amp;R3&amp;L36696873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19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12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/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28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10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58</v>
      </c>
      <c r="J37" s="108"/>
    </row>
    <row r="38" spans="1:10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39</v>
      </c>
    </row>
    <row r="39" spans="1:10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39</v>
      </c>
    </row>
    <row r="40" spans="1:10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174</v>
      </c>
    </row>
    <row r="41" spans="1:10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89</v>
      </c>
    </row>
    <row r="42" spans="1:10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9345496</v>
      </c>
    </row>
    <row r="44" spans="1:10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1073294</v>
      </c>
    </row>
    <row r="45" spans="1:10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2</v>
      </c>
    </row>
    <row r="47" spans="1:10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/>
    </row>
    <row r="48" spans="1:10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72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4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456</v>
      </c>
      <c r="F58" s="109">
        <f>F59+F62+F63+F64</f>
        <v>36</v>
      </c>
      <c r="G58" s="109">
        <f>G59+G62+G63+G64</f>
        <v>5</v>
      </c>
      <c r="H58" s="109">
        <f>H59+H62+H63+H64</f>
        <v>2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26</v>
      </c>
      <c r="F59" s="94">
        <v>7</v>
      </c>
      <c r="G59" s="94"/>
      <c r="H59" s="94"/>
      <c r="I59" s="94"/>
    </row>
    <row r="60" spans="1:9" ht="13.5" customHeight="1">
      <c r="A60" s="249" t="s">
        <v>203</v>
      </c>
      <c r="B60" s="250"/>
      <c r="C60" s="250"/>
      <c r="D60" s="251"/>
      <c r="E60" s="86">
        <v>13</v>
      </c>
      <c r="F60" s="86">
        <v>6</v>
      </c>
      <c r="G60" s="86"/>
      <c r="H60" s="86"/>
      <c r="I60" s="86"/>
    </row>
    <row r="61" spans="1:9" ht="13.5" customHeight="1">
      <c r="A61" s="249" t="s">
        <v>204</v>
      </c>
      <c r="B61" s="250"/>
      <c r="C61" s="250"/>
      <c r="D61" s="251"/>
      <c r="E61" s="86">
        <v>9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10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206</v>
      </c>
      <c r="F63" s="84">
        <v>24</v>
      </c>
      <c r="G63" s="84">
        <v>4</v>
      </c>
      <c r="H63" s="84">
        <v>2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214</v>
      </c>
      <c r="F64" s="84">
        <v>4</v>
      </c>
      <c r="G64" s="84">
        <v>1</v>
      </c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145</v>
      </c>
      <c r="G68" s="115">
        <v>797093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120</v>
      </c>
      <c r="G69" s="117">
        <v>762019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25</v>
      </c>
      <c r="G70" s="117">
        <v>35074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36</v>
      </c>
      <c r="G71" s="115">
        <v>26097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&amp;R4&amp;C&amp;R4&amp;L36696873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7.042253521126761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35.714285714285715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98.811881188118818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249.5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285</v>
      </c>
    </row>
    <row r="11" spans="1:4" ht="16.5" customHeight="1">
      <c r="A11" s="223" t="s">
        <v>62</v>
      </c>
      <c r="B11" s="225"/>
      <c r="C11" s="10">
        <v>9</v>
      </c>
      <c r="D11" s="84">
        <v>45</v>
      </c>
    </row>
    <row r="12" spans="1:4" ht="16.5" customHeight="1">
      <c r="A12" s="252" t="s">
        <v>103</v>
      </c>
      <c r="B12" s="252"/>
      <c r="C12" s="10">
        <v>10</v>
      </c>
      <c r="D12" s="84">
        <v>52</v>
      </c>
    </row>
    <row r="13" spans="1:4" ht="16.5" customHeight="1">
      <c r="A13" s="249" t="s">
        <v>203</v>
      </c>
      <c r="B13" s="251"/>
      <c r="C13" s="10">
        <v>11</v>
      </c>
      <c r="D13" s="94">
        <v>78</v>
      </c>
    </row>
    <row r="14" spans="1:4" ht="16.5" customHeight="1">
      <c r="A14" s="249" t="s">
        <v>204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51</v>
      </c>
    </row>
    <row r="16" spans="1:4" ht="16.5" customHeight="1">
      <c r="A16" s="252" t="s">
        <v>104</v>
      </c>
      <c r="B16" s="252"/>
      <c r="C16" s="10">
        <v>14</v>
      </c>
      <c r="D16" s="84">
        <v>59</v>
      </c>
    </row>
    <row r="17" spans="1:7" ht="16.5" customHeight="1">
      <c r="A17" s="252" t="s">
        <v>108</v>
      </c>
      <c r="B17" s="252"/>
      <c r="C17" s="10">
        <v>15</v>
      </c>
      <c r="D17" s="84">
        <v>30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1" t="s">
        <v>166</v>
      </c>
      <c r="B20" s="341"/>
      <c r="C20" s="342" t="s">
        <v>216</v>
      </c>
      <c r="D20" s="342"/>
    </row>
    <row r="21" spans="1:7" ht="15.75" customHeight="1">
      <c r="A21" s="59"/>
      <c r="B21" s="79" t="s">
        <v>97</v>
      </c>
      <c r="C21" s="335" t="s">
        <v>98</v>
      </c>
      <c r="D21" s="335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7" ht="15.75" customHeight="1">
      <c r="A24" s="61"/>
      <c r="B24" s="79" t="s">
        <v>97</v>
      </c>
      <c r="C24" s="335" t="s">
        <v>98</v>
      </c>
      <c r="D24" s="335"/>
    </row>
    <row r="25" spans="1:7">
      <c r="A25" s="62" t="s">
        <v>99</v>
      </c>
      <c r="B25" s="82"/>
      <c r="C25" s="336" t="s">
        <v>218</v>
      </c>
      <c r="D25" s="336"/>
    </row>
    <row r="26" spans="1:7">
      <c r="A26" s="63" t="s">
        <v>100</v>
      </c>
      <c r="B26" s="82"/>
      <c r="C26" s="337" t="s">
        <v>219</v>
      </c>
      <c r="D26" s="337"/>
    </row>
    <row r="27" spans="1:7">
      <c r="A27" s="62" t="s">
        <v>101</v>
      </c>
      <c r="B27" s="83"/>
      <c r="C27" s="337" t="s">
        <v>220</v>
      </c>
      <c r="D27" s="337"/>
    </row>
    <row r="28" spans="1:7" ht="15.75" customHeight="1"/>
    <row r="29" spans="1:7" ht="12.75" customHeight="1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&amp;R5&amp;C&amp;R5&amp;L36696873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Asus</cp:lastModifiedBy>
  <cp:lastPrinted>2021-09-02T06:14:55Z</cp:lastPrinted>
  <dcterms:created xsi:type="dcterms:W3CDTF">2004-04-20T14:33:35Z</dcterms:created>
  <dcterms:modified xsi:type="dcterms:W3CDTF">2022-02-08T13:08:46Z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36696873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